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aola Velasco\Produccion Minirales - Mapa Regalias\2018\Pagina Web\Primer trimestre\"/>
    </mc:Choice>
  </mc:AlternateContent>
  <bookViews>
    <workbookView xWindow="0" yWindow="0" windowWidth="28800" windowHeight="12030"/>
  </bookViews>
  <sheets>
    <sheet name="CLASIFICACION UPME" sheetId="1" r:id="rId1"/>
    <sheet name="ARENAS" sheetId="2" r:id="rId2"/>
    <sheet name="ASFALTITA" sheetId="3" r:id="rId3"/>
    <sheet name="DIABASA" sheetId="4" r:id="rId4"/>
    <sheet name="GRAVAS" sheetId="5" r:id="rId5"/>
    <sheet name="RECEB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6" l="1"/>
  <c r="E55" i="5" l="1"/>
  <c r="E43" i="2"/>
  <c r="F13" i="1" l="1"/>
  <c r="F12" i="1"/>
  <c r="F11" i="1"/>
  <c r="F10" i="1"/>
  <c r="F9" i="1"/>
  <c r="G9" i="1" l="1"/>
  <c r="F14" i="1"/>
</calcChain>
</file>

<file path=xl/sharedStrings.xml><?xml version="1.0" encoding="utf-8"?>
<sst xmlns="http://schemas.openxmlformats.org/spreadsheetml/2006/main" count="351" uniqueCount="189">
  <si>
    <t>AGENCIA NACIONAL DE MINERIA</t>
  </si>
  <si>
    <t>VICEPRESIDENCIA DE SEGUIMIENTO, CONTROL Y SEGURIDAD MINERA</t>
  </si>
  <si>
    <t>GRUPO DE REGALIAS Y CONTRAPRESTACIONES ECONOMICAS</t>
  </si>
  <si>
    <t>CLASIFICACION DE MINERALES</t>
  </si>
  <si>
    <t>No.</t>
  </si>
  <si>
    <t>MINERAL</t>
  </si>
  <si>
    <t>UNIDAD DE MEDIDA</t>
  </si>
  <si>
    <t>CANTIDAD POR MINERAL</t>
  </si>
  <si>
    <t>CANTIDAD POR CLASIFICACION</t>
  </si>
  <si>
    <t>ROCAS Y MATERIALES DE CONSTRUCCIÓN</t>
  </si>
  <si>
    <t>ARENA</t>
  </si>
  <si>
    <t>m3</t>
  </si>
  <si>
    <t>ASFALTITAS</t>
  </si>
  <si>
    <t>DIABASA</t>
  </si>
  <si>
    <t>GRAVA</t>
  </si>
  <si>
    <t>RECEBO</t>
  </si>
  <si>
    <t>TOTAL</t>
  </si>
  <si>
    <t>NOTAS:</t>
  </si>
  <si>
    <t>*   Los datos que se presentan son preliminares de acuerdo con la información que la Agencia Nacional de Minería ha recibido  a la fecha.</t>
  </si>
  <si>
    <t>DEPARTAMENTO</t>
  </si>
  <si>
    <t>CODIGO DANE - MUNICIPIO</t>
  </si>
  <si>
    <t>MUNICIPIO</t>
  </si>
  <si>
    <t>PRODUCCION MUNICIPIO</t>
  </si>
  <si>
    <t>PRODUCCION DEPARTAMENTO</t>
  </si>
  <si>
    <t>Boyaca</t>
  </si>
  <si>
    <t>15572</t>
  </si>
  <si>
    <t>Puerto Boyaca</t>
  </si>
  <si>
    <t>Caldas</t>
  </si>
  <si>
    <t>17001</t>
  </si>
  <si>
    <t>Manizales</t>
  </si>
  <si>
    <t>17088</t>
  </si>
  <si>
    <t>Belalcazar</t>
  </si>
  <si>
    <t>17380</t>
  </si>
  <si>
    <t>La Dorada</t>
  </si>
  <si>
    <t>17873</t>
  </si>
  <si>
    <t>Villamaria</t>
  </si>
  <si>
    <t>17877</t>
  </si>
  <si>
    <t>Viterbo</t>
  </si>
  <si>
    <t>Caqueta</t>
  </si>
  <si>
    <t>18001</t>
  </si>
  <si>
    <t>Florencia - Caqueta</t>
  </si>
  <si>
    <t>Cundinamarca</t>
  </si>
  <si>
    <t>Huila</t>
  </si>
  <si>
    <t>41001</t>
  </si>
  <si>
    <t>Neiva</t>
  </si>
  <si>
    <t>41551</t>
  </si>
  <si>
    <t>Pitalito</t>
  </si>
  <si>
    <t>Meta</t>
  </si>
  <si>
    <t>50006</t>
  </si>
  <si>
    <t>Acacias</t>
  </si>
  <si>
    <t>Risaralda</t>
  </si>
  <si>
    <t>66001</t>
  </si>
  <si>
    <t>Pereira</t>
  </si>
  <si>
    <t>66687</t>
  </si>
  <si>
    <t>Santuario</t>
  </si>
  <si>
    <t>Santander</t>
  </si>
  <si>
    <t>68051</t>
  </si>
  <si>
    <t>Aratoca</t>
  </si>
  <si>
    <t>Tolima</t>
  </si>
  <si>
    <t>73001</t>
  </si>
  <si>
    <t>Ibague</t>
  </si>
  <si>
    <t>73026</t>
  </si>
  <si>
    <t>Alvarado</t>
  </si>
  <si>
    <t>73148</t>
  </si>
  <si>
    <t>Carmen de Apicala</t>
  </si>
  <si>
    <t>73200</t>
  </si>
  <si>
    <t>Coello</t>
  </si>
  <si>
    <t>73217</t>
  </si>
  <si>
    <t>Coyaima</t>
  </si>
  <si>
    <t>73268</t>
  </si>
  <si>
    <t>Espinal</t>
  </si>
  <si>
    <t>73678</t>
  </si>
  <si>
    <t>San Luis - Tolima</t>
  </si>
  <si>
    <t>73770</t>
  </si>
  <si>
    <t>Suarez - Tolima</t>
  </si>
  <si>
    <t>Valle del Cauca</t>
  </si>
  <si>
    <t>76109</t>
  </si>
  <si>
    <t>Buenaventura</t>
  </si>
  <si>
    <t>Total general</t>
  </si>
  <si>
    <t>ND</t>
  </si>
  <si>
    <t xml:space="preserve">                                           </t>
  </si>
  <si>
    <t>17174</t>
  </si>
  <si>
    <t>Chinchina</t>
  </si>
  <si>
    <t>25662</t>
  </si>
  <si>
    <t>San Juan de Rio Seco</t>
  </si>
  <si>
    <t>Quindio</t>
  </si>
  <si>
    <t>63130</t>
  </si>
  <si>
    <t>Calarca</t>
  </si>
  <si>
    <t>73275</t>
  </si>
  <si>
    <t>Flandes</t>
  </si>
  <si>
    <t>Cesar</t>
  </si>
  <si>
    <t>25658</t>
  </si>
  <si>
    <t>San Francisco - Cundinamarca</t>
  </si>
  <si>
    <t>68081</t>
  </si>
  <si>
    <t>Barrancabermeja</t>
  </si>
  <si>
    <t>* Los datos que se presentan son preliminares de acuerdo con la información que la Agencia Nacional de Minería ha recibido  a la fecha.</t>
  </si>
  <si>
    <t>* ND: No se tiene información sobre producción hasta la fecha.</t>
  </si>
  <si>
    <t>INFORME DE PRODUCCION ROCAS Y MATERIALES DE CONSTRUCCION 
ACUMULADO I  TRIMESTRE 2018</t>
  </si>
  <si>
    <t>ARENAS ACUMULADO  I  TRIMESTRE DE 2018 ( m3 )</t>
  </si>
  <si>
    <t>17272</t>
  </si>
  <si>
    <t>Filadelfia</t>
  </si>
  <si>
    <t>17486</t>
  </si>
  <si>
    <t>Neira</t>
  </si>
  <si>
    <t>63548</t>
  </si>
  <si>
    <t>Pijao</t>
  </si>
  <si>
    <t>68679</t>
  </si>
  <si>
    <t>San Gil</t>
  </si>
  <si>
    <t>ASFALTITA ACUMULADO  I  TRIMESTRE DE 2018 ( m3 )</t>
  </si>
  <si>
    <t>Cordoba</t>
  </si>
  <si>
    <t>23001</t>
  </si>
  <si>
    <t>Monteria</t>
  </si>
  <si>
    <t>23555</t>
  </si>
  <si>
    <t>Planeta Rica</t>
  </si>
  <si>
    <t>23678</t>
  </si>
  <si>
    <t>San Carlos - Cordoba</t>
  </si>
  <si>
    <t>68160</t>
  </si>
  <si>
    <t>Cepita</t>
  </si>
  <si>
    <t>68167</t>
  </si>
  <si>
    <t>Charala</t>
  </si>
  <si>
    <t>68464</t>
  </si>
  <si>
    <t>Mogotes</t>
  </si>
  <si>
    <t>GRAVAS  ACUMULADO  I  TRIMESTRE DE 2018 ( m3 )</t>
  </si>
  <si>
    <t>RECEBO ACUMULADO  I  TRIMESTRE DE 2018 ( m3 )</t>
  </si>
  <si>
    <t>20400</t>
  </si>
  <si>
    <t>La Jagua de Ibirico</t>
  </si>
  <si>
    <t>23574</t>
  </si>
  <si>
    <t>Puerto Escondido</t>
  </si>
  <si>
    <t>41524</t>
  </si>
  <si>
    <t>Palermo</t>
  </si>
  <si>
    <t>63272</t>
  </si>
  <si>
    <t>Filandia</t>
  </si>
  <si>
    <t>68655</t>
  </si>
  <si>
    <t>Sabana de Torres</t>
  </si>
  <si>
    <t>DIABASA ACUMULADO  I  TRIMESTRE DE 2018 ( m3 )</t>
  </si>
  <si>
    <t>FECHA DE PRESENTACIÓN MAYO 10 DE 2018</t>
  </si>
  <si>
    <t>Antioquia</t>
  </si>
  <si>
    <t>05893</t>
  </si>
  <si>
    <t>Yondo</t>
  </si>
  <si>
    <t>Atlantico</t>
  </si>
  <si>
    <t>08421</t>
  </si>
  <si>
    <t>Luruaco</t>
  </si>
  <si>
    <t>08573</t>
  </si>
  <si>
    <t>Puerto Colombia</t>
  </si>
  <si>
    <t>08606</t>
  </si>
  <si>
    <t>Repelon</t>
  </si>
  <si>
    <t>Bolivar</t>
  </si>
  <si>
    <t>13442</t>
  </si>
  <si>
    <t>Maria La Baja</t>
  </si>
  <si>
    <t>68147</t>
  </si>
  <si>
    <t>Capitanejo</t>
  </si>
  <si>
    <t>68307</t>
  </si>
  <si>
    <t>Giron</t>
  </si>
  <si>
    <t>68547</t>
  </si>
  <si>
    <t>Piedecuesta</t>
  </si>
  <si>
    <t>Arauca</t>
  </si>
  <si>
    <t>81794</t>
  </si>
  <si>
    <t>Tame</t>
  </si>
  <si>
    <t>13836</t>
  </si>
  <si>
    <t>Turbaco</t>
  </si>
  <si>
    <t>41885</t>
  </si>
  <si>
    <t>Yaguara</t>
  </si>
  <si>
    <t>Norte de Santander</t>
  </si>
  <si>
    <t>54001</t>
  </si>
  <si>
    <t>Cucuta</t>
  </si>
  <si>
    <t>54405</t>
  </si>
  <si>
    <t>Los Patios</t>
  </si>
  <si>
    <t>54673</t>
  </si>
  <si>
    <t>San Cayetano - Norte de Santander</t>
  </si>
  <si>
    <t>68121</t>
  </si>
  <si>
    <t>Cabrera - Santander</t>
  </si>
  <si>
    <t>68169</t>
  </si>
  <si>
    <t>Charta</t>
  </si>
  <si>
    <t>68385</t>
  </si>
  <si>
    <t>Landazuri</t>
  </si>
  <si>
    <t>76113</t>
  </si>
  <si>
    <t>Bugalagrande</t>
  </si>
  <si>
    <t>PRODUCCION</t>
  </si>
  <si>
    <t>08832</t>
  </si>
  <si>
    <t>Tubara</t>
  </si>
  <si>
    <t>13838</t>
  </si>
  <si>
    <t>Turbana</t>
  </si>
  <si>
    <t>Magdalena</t>
  </si>
  <si>
    <t>47189</t>
  </si>
  <si>
    <t>Cienaga - Magalena</t>
  </si>
  <si>
    <t>Sucre</t>
  </si>
  <si>
    <t>70823</t>
  </si>
  <si>
    <t>Tolu Viejo</t>
  </si>
  <si>
    <t xml:space="preserve">    consoliden los datos reportados en los Formulario de Declaración de Producción que afecten trimestres anteriores. </t>
  </si>
  <si>
    <t>*  Se advierte que la metodología del reporte de las cifras de producción es dinamica, toda vez que el dato de la producción puede cambiar en la medida que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</si>
</sst>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Tahoma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</cellStyleXfs>
  <cellXfs count="67">
    <xf numFmtId="0" fontId="0" fillId="0" borderId="0" xfId="0"/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7" fillId="0" borderId="10" xfId="2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/>
    <xf numFmtId="0" fontId="8" fillId="0" borderId="14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/>
    <xf numFmtId="0" fontId="8" fillId="0" borderId="15" xfId="0" applyFont="1" applyFill="1" applyBorder="1" applyAlignment="1">
      <alignment horizontal="center" vertical="center" wrapText="1"/>
    </xf>
    <xf numFmtId="0" fontId="7" fillId="0" borderId="18" xfId="2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/>
    <xf numFmtId="164" fontId="0" fillId="0" borderId="0" xfId="1" applyFont="1"/>
    <xf numFmtId="164" fontId="0" fillId="0" borderId="0" xfId="1" applyFont="1" applyAlignment="1">
      <alignment horizontal="center"/>
    </xf>
    <xf numFmtId="0" fontId="6" fillId="0" borderId="0" xfId="0" applyFont="1"/>
    <xf numFmtId="165" fontId="0" fillId="0" borderId="0" xfId="0" applyNumberFormat="1"/>
    <xf numFmtId="43" fontId="0" fillId="0" borderId="0" xfId="0" applyNumberFormat="1"/>
    <xf numFmtId="164" fontId="2" fillId="0" borderId="26" xfId="1" applyFont="1" applyFill="1" applyBorder="1" applyAlignment="1">
      <alignment horizontal="center"/>
    </xf>
    <xf numFmtId="164" fontId="2" fillId="0" borderId="27" xfId="1" applyFont="1" applyFill="1" applyBorder="1" applyAlignment="1">
      <alignment horizontal="center"/>
    </xf>
    <xf numFmtId="164" fontId="2" fillId="0" borderId="28" xfId="1" applyFont="1" applyFill="1" applyBorder="1" applyAlignment="1">
      <alignment horizontal="center"/>
    </xf>
    <xf numFmtId="0" fontId="2" fillId="0" borderId="29" xfId="0" applyFont="1" applyBorder="1"/>
    <xf numFmtId="0" fontId="0" fillId="0" borderId="29" xfId="1" applyNumberFormat="1" applyFont="1" applyBorder="1"/>
    <xf numFmtId="0" fontId="0" fillId="0" borderId="29" xfId="0" applyBorder="1"/>
    <xf numFmtId="164" fontId="0" fillId="0" borderId="29" xfId="1" applyNumberFormat="1" applyFont="1" applyBorder="1"/>
    <xf numFmtId="0" fontId="0" fillId="0" borderId="30" xfId="1" applyNumberFormat="1" applyFont="1" applyBorder="1"/>
    <xf numFmtId="0" fontId="0" fillId="0" borderId="30" xfId="0" applyBorder="1"/>
    <xf numFmtId="164" fontId="0" fillId="0" borderId="30" xfId="1" applyNumberFormat="1" applyFont="1" applyBorder="1"/>
    <xf numFmtId="3" fontId="2" fillId="0" borderId="0" xfId="0" applyNumberFormat="1" applyFont="1"/>
    <xf numFmtId="164" fontId="0" fillId="0" borderId="0" xfId="0" applyNumberFormat="1"/>
    <xf numFmtId="0" fontId="0" fillId="0" borderId="31" xfId="0" applyBorder="1" applyAlignment="1">
      <alignment horizontal="right"/>
    </xf>
    <xf numFmtId="0" fontId="0" fillId="0" borderId="30" xfId="0" applyBorder="1" applyAlignment="1">
      <alignment horizontal="left" indent="1"/>
    </xf>
    <xf numFmtId="164" fontId="0" fillId="0" borderId="32" xfId="1" applyFont="1" applyBorder="1" applyAlignment="1">
      <alignment horizontal="right"/>
    </xf>
    <xf numFmtId="0" fontId="6" fillId="0" borderId="0" xfId="3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2" fillId="3" borderId="30" xfId="0" applyFont="1" applyFill="1" applyBorder="1"/>
    <xf numFmtId="164" fontId="2" fillId="3" borderId="30" xfId="1" applyNumberFormat="1" applyFont="1" applyFill="1" applyBorder="1"/>
    <xf numFmtId="4" fontId="10" fillId="4" borderId="22" xfId="0" applyNumberFormat="1" applyFont="1" applyFill="1" applyBorder="1" applyAlignment="1">
      <alignment horizontal="right" vertical="center" wrapText="1"/>
    </xf>
    <xf numFmtId="43" fontId="10" fillId="4" borderId="20" xfId="1" applyNumberFormat="1" applyFont="1" applyFill="1" applyBorder="1" applyAlignment="1">
      <alignment vertical="center" wrapText="1"/>
    </xf>
    <xf numFmtId="164" fontId="2" fillId="0" borderId="6" xfId="1" applyFont="1" applyFill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30" xfId="0" applyFont="1" applyBorder="1" applyAlignment="1"/>
    <xf numFmtId="0" fontId="8" fillId="0" borderId="0" xfId="3" applyFont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43" fontId="9" fillId="0" borderId="12" xfId="0" applyNumberFormat="1" applyFont="1" applyFill="1" applyBorder="1" applyAlignment="1">
      <alignment horizontal="center" vertical="center" wrapText="1"/>
    </xf>
    <xf numFmtId="43" fontId="9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95250</xdr:rowOff>
    </xdr:from>
    <xdr:to>
      <xdr:col>1</xdr:col>
      <xdr:colOff>713800</xdr:colOff>
      <xdr:row>3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5250"/>
          <a:ext cx="818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996389</xdr:colOff>
      <xdr:row>3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853514" cy="731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9525</xdr:rowOff>
    </xdr:from>
    <xdr:to>
      <xdr:col>1</xdr:col>
      <xdr:colOff>958289</xdr:colOff>
      <xdr:row>3</xdr:row>
      <xdr:rowOff>141033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9525"/>
          <a:ext cx="853514" cy="731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1</xdr:col>
      <xdr:colOff>1053539</xdr:colOff>
      <xdr:row>3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0"/>
          <a:ext cx="853514" cy="731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967814</xdr:colOff>
      <xdr:row>3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0"/>
          <a:ext cx="853514" cy="7315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958289</xdr:colOff>
      <xdr:row>3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0"/>
          <a:ext cx="853514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workbookViewId="0">
      <selection activeCell="E26" sqref="E26"/>
    </sheetView>
  </sheetViews>
  <sheetFormatPr baseColWidth="10" defaultRowHeight="15" x14ac:dyDescent="0.25"/>
  <cols>
    <col min="1" max="1" width="7.7109375" customWidth="1"/>
    <col min="2" max="2" width="13.28515625" customWidth="1"/>
    <col min="3" max="3" width="18.28515625" customWidth="1"/>
    <col min="4" max="4" width="15.5703125" customWidth="1"/>
    <col min="5" max="5" width="17.7109375" customWidth="1"/>
    <col min="6" max="6" width="15.28515625" customWidth="1"/>
    <col min="7" max="7" width="19.5703125" customWidth="1"/>
  </cols>
  <sheetData>
    <row r="1" spans="2:7" ht="15.75" x14ac:dyDescent="0.25">
      <c r="B1" s="43" t="s">
        <v>0</v>
      </c>
      <c r="C1" s="43"/>
      <c r="D1" s="43"/>
      <c r="E1" s="43"/>
      <c r="F1" s="43"/>
      <c r="G1" s="43"/>
    </row>
    <row r="2" spans="2:7" ht="15.75" x14ac:dyDescent="0.25">
      <c r="B2" s="44" t="s">
        <v>1</v>
      </c>
      <c r="C2" s="44"/>
      <c r="D2" s="44"/>
      <c r="E2" s="44"/>
      <c r="F2" s="44"/>
      <c r="G2" s="44"/>
    </row>
    <row r="3" spans="2:7" ht="15.75" x14ac:dyDescent="0.25">
      <c r="B3" s="45" t="s">
        <v>2</v>
      </c>
      <c r="C3" s="45"/>
      <c r="D3" s="45"/>
      <c r="E3" s="45"/>
      <c r="F3" s="45"/>
      <c r="G3" s="45"/>
    </row>
    <row r="4" spans="2:7" ht="15.75" x14ac:dyDescent="0.25">
      <c r="B4" s="45" t="s">
        <v>134</v>
      </c>
      <c r="C4" s="45"/>
      <c r="D4" s="45"/>
      <c r="E4" s="45"/>
      <c r="F4" s="45"/>
      <c r="G4" s="45"/>
    </row>
    <row r="5" spans="2:7" ht="15.75" thickBot="1" x14ac:dyDescent="0.3">
      <c r="B5" s="46"/>
      <c r="C5" s="46"/>
      <c r="D5" s="46"/>
      <c r="E5" s="46"/>
      <c r="F5" s="46"/>
      <c r="G5" s="46"/>
    </row>
    <row r="6" spans="2:7" ht="34.5" customHeight="1" thickBot="1" x14ac:dyDescent="0.3">
      <c r="B6" s="47" t="s">
        <v>97</v>
      </c>
      <c r="C6" s="48"/>
      <c r="D6" s="48"/>
      <c r="E6" s="48"/>
      <c r="F6" s="48"/>
      <c r="G6" s="49"/>
    </row>
    <row r="7" spans="2:7" ht="11.25" customHeight="1" x14ac:dyDescent="0.25">
      <c r="B7" s="50"/>
      <c r="C7" s="50"/>
      <c r="D7" s="50"/>
      <c r="E7" s="50"/>
      <c r="F7" s="50"/>
      <c r="G7" s="50"/>
    </row>
    <row r="8" spans="2:7" ht="26.25" thickBot="1" x14ac:dyDescent="0.3">
      <c r="B8" s="1" t="s">
        <v>4</v>
      </c>
      <c r="C8" s="2" t="s">
        <v>3</v>
      </c>
      <c r="D8" s="2" t="s">
        <v>5</v>
      </c>
      <c r="E8" s="2" t="s">
        <v>6</v>
      </c>
      <c r="F8" s="2" t="s">
        <v>7</v>
      </c>
      <c r="G8" s="3" t="s">
        <v>8</v>
      </c>
    </row>
    <row r="9" spans="2:7" x14ac:dyDescent="0.25">
      <c r="B9" s="51">
        <v>1</v>
      </c>
      <c r="C9" s="51" t="s">
        <v>9</v>
      </c>
      <c r="D9" s="4" t="s">
        <v>10</v>
      </c>
      <c r="E9" s="5" t="s">
        <v>11</v>
      </c>
      <c r="F9" s="6">
        <f>+ARENAS!E43</f>
        <v>188567.77000000002</v>
      </c>
      <c r="G9" s="54">
        <f>+SUM(F9:F13)</f>
        <v>866348.13000000012</v>
      </c>
    </row>
    <row r="10" spans="2:7" x14ac:dyDescent="0.25">
      <c r="B10" s="52"/>
      <c r="C10" s="52"/>
      <c r="D10" s="4" t="s">
        <v>12</v>
      </c>
      <c r="E10" s="7" t="s">
        <v>11</v>
      </c>
      <c r="F10" s="8" t="str">
        <f>+ASFALTITA!E9</f>
        <v>ND</v>
      </c>
      <c r="G10" s="55"/>
    </row>
    <row r="11" spans="2:7" x14ac:dyDescent="0.25">
      <c r="B11" s="52"/>
      <c r="C11" s="52"/>
      <c r="D11" s="4" t="s">
        <v>13</v>
      </c>
      <c r="E11" s="9" t="s">
        <v>11</v>
      </c>
      <c r="F11" s="8" t="str">
        <f>+DIABASA!E9</f>
        <v>ND</v>
      </c>
      <c r="G11" s="56"/>
    </row>
    <row r="12" spans="2:7" x14ac:dyDescent="0.25">
      <c r="B12" s="52"/>
      <c r="C12" s="52"/>
      <c r="D12" s="4" t="s">
        <v>14</v>
      </c>
      <c r="E12" s="9" t="s">
        <v>11</v>
      </c>
      <c r="F12" s="8">
        <f>+GRAVAS!E55</f>
        <v>431653.63000000006</v>
      </c>
      <c r="G12" s="56"/>
    </row>
    <row r="13" spans="2:7" ht="15.75" thickBot="1" x14ac:dyDescent="0.3">
      <c r="B13" s="53"/>
      <c r="C13" s="53"/>
      <c r="D13" s="10" t="s">
        <v>15</v>
      </c>
      <c r="E13" s="11" t="s">
        <v>11</v>
      </c>
      <c r="F13" s="12">
        <f>+RECEBO!E29</f>
        <v>246126.73000000004</v>
      </c>
      <c r="G13" s="57"/>
    </row>
    <row r="14" spans="2:7" ht="15.75" thickBot="1" x14ac:dyDescent="0.3">
      <c r="B14" s="58" t="s">
        <v>16</v>
      </c>
      <c r="C14" s="59"/>
      <c r="D14" s="59"/>
      <c r="E14" s="60"/>
      <c r="F14" s="37">
        <f>SUM(F9:F13)</f>
        <v>866348.13000000012</v>
      </c>
      <c r="G14" s="38"/>
    </row>
    <row r="15" spans="2:7" x14ac:dyDescent="0.25">
      <c r="F15" s="13"/>
      <c r="G15" s="14"/>
    </row>
    <row r="16" spans="2:7" x14ac:dyDescent="0.25">
      <c r="B16" s="15" t="s">
        <v>17</v>
      </c>
      <c r="F16" s="16"/>
      <c r="G16" s="17"/>
    </row>
    <row r="17" spans="2:8" ht="24.75" customHeight="1" x14ac:dyDescent="0.25">
      <c r="B17" s="42" t="s">
        <v>95</v>
      </c>
      <c r="C17" s="42"/>
      <c r="D17" s="42"/>
      <c r="E17" s="42"/>
      <c r="F17" s="42"/>
      <c r="G17" s="42"/>
      <c r="H17" s="42"/>
    </row>
    <row r="18" spans="2:8" ht="15" customHeight="1" x14ac:dyDescent="0.25">
      <c r="B18" s="42" t="s">
        <v>96</v>
      </c>
      <c r="C18" s="42"/>
      <c r="D18" s="42"/>
      <c r="E18" s="42"/>
      <c r="F18" s="42"/>
      <c r="G18" s="42"/>
      <c r="H18" s="42"/>
    </row>
    <row r="19" spans="2:8" ht="15" customHeight="1" x14ac:dyDescent="0.25">
      <c r="B19" s="42" t="s">
        <v>188</v>
      </c>
      <c r="C19" s="42"/>
      <c r="D19" s="42"/>
      <c r="E19" s="42"/>
      <c r="F19" s="42"/>
      <c r="G19" s="42"/>
      <c r="H19" s="42"/>
    </row>
    <row r="20" spans="2:8" ht="15" customHeight="1" x14ac:dyDescent="0.25">
      <c r="B20" s="42" t="s">
        <v>187</v>
      </c>
      <c r="C20" s="42"/>
      <c r="D20" s="42"/>
      <c r="E20" s="42"/>
      <c r="F20" s="42"/>
      <c r="G20" s="42"/>
      <c r="H20" s="42"/>
    </row>
  </sheetData>
  <mergeCells count="15">
    <mergeCell ref="B18:H18"/>
    <mergeCell ref="B19:H19"/>
    <mergeCell ref="B20:H20"/>
    <mergeCell ref="B17:H17"/>
    <mergeCell ref="B1:G1"/>
    <mergeCell ref="B2:G2"/>
    <mergeCell ref="B3:G3"/>
    <mergeCell ref="B4:G4"/>
    <mergeCell ref="B5:G5"/>
    <mergeCell ref="B6:G6"/>
    <mergeCell ref="B7:G7"/>
    <mergeCell ref="B9:B13"/>
    <mergeCell ref="C9:C13"/>
    <mergeCell ref="G9:G13"/>
    <mergeCell ref="B14:E14"/>
  </mergeCells>
  <hyperlinks>
    <hyperlink ref="C9:C13" location="'ROCAS Y MATERIALES DE PRODUCCIO'!A1" display="ROCAS Y MATERIALES DE CONSTRUCCIÓN"/>
    <hyperlink ref="D11" location="DIABASA!A1" display="DIABASA"/>
    <hyperlink ref="D12" location="GRAVAS!A1" display="GRAVA"/>
    <hyperlink ref="D10" location="ASFALTITA!A1" display="ASFALTITAS"/>
    <hyperlink ref="D13" location="RECEBO!A1" display="RECEBO"/>
    <hyperlink ref="D9" location="ARENAS!A1" display="AREN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topLeftCell="A9" workbookViewId="0">
      <selection activeCell="E44" sqref="E44"/>
    </sheetView>
  </sheetViews>
  <sheetFormatPr baseColWidth="10" defaultRowHeight="15" x14ac:dyDescent="0.25"/>
  <cols>
    <col min="1" max="1" width="5.7109375" customWidth="1"/>
    <col min="2" max="2" width="22" bestFit="1" customWidth="1"/>
    <col min="3" max="3" width="31.85546875" bestFit="1" customWidth="1"/>
    <col min="4" max="4" width="25.42578125" bestFit="1" customWidth="1"/>
    <col min="5" max="5" width="30" bestFit="1" customWidth="1"/>
    <col min="6" max="6" width="13.140625" bestFit="1" customWidth="1"/>
    <col min="8" max="8" width="12.7109375" bestFit="1" customWidth="1"/>
  </cols>
  <sheetData>
    <row r="1" spans="2:6" ht="15.75" x14ac:dyDescent="0.25">
      <c r="B1" s="43" t="s">
        <v>0</v>
      </c>
      <c r="C1" s="43"/>
      <c r="D1" s="43"/>
      <c r="E1" s="43"/>
    </row>
    <row r="2" spans="2:6" ht="15.75" x14ac:dyDescent="0.25">
      <c r="B2" s="43" t="s">
        <v>1</v>
      </c>
      <c r="C2" s="43"/>
      <c r="D2" s="43"/>
      <c r="E2" s="43"/>
    </row>
    <row r="3" spans="2:6" ht="15.75" x14ac:dyDescent="0.25">
      <c r="B3" s="43" t="s">
        <v>2</v>
      </c>
      <c r="C3" s="43"/>
      <c r="D3" s="43"/>
      <c r="E3" s="43"/>
    </row>
    <row r="4" spans="2:6" ht="15.75" thickBot="1" x14ac:dyDescent="0.3">
      <c r="B4" s="62"/>
      <c r="C4" s="62"/>
      <c r="D4" s="62"/>
    </row>
    <row r="5" spans="2:6" ht="15.75" customHeight="1" x14ac:dyDescent="0.25">
      <c r="B5" s="63" t="s">
        <v>98</v>
      </c>
      <c r="C5" s="64"/>
      <c r="D5" s="64"/>
      <c r="E5" s="64"/>
    </row>
    <row r="6" spans="2:6" ht="15.75" thickBot="1" x14ac:dyDescent="0.3">
      <c r="B6" s="39" t="s">
        <v>19</v>
      </c>
      <c r="C6" s="19" t="s">
        <v>20</v>
      </c>
      <c r="D6" s="19" t="s">
        <v>21</v>
      </c>
      <c r="E6" s="19" t="s">
        <v>22</v>
      </c>
    </row>
    <row r="7" spans="2:6" x14ac:dyDescent="0.25">
      <c r="B7" s="41" t="s">
        <v>135</v>
      </c>
      <c r="C7" s="22" t="s">
        <v>136</v>
      </c>
      <c r="D7" s="23" t="s">
        <v>137</v>
      </c>
      <c r="E7" s="24">
        <v>3267.5</v>
      </c>
    </row>
    <row r="8" spans="2:6" x14ac:dyDescent="0.25">
      <c r="B8" s="41" t="s">
        <v>138</v>
      </c>
      <c r="C8" s="25" t="s">
        <v>139</v>
      </c>
      <c r="D8" s="26" t="s">
        <v>140</v>
      </c>
      <c r="E8" s="24">
        <v>13297.5</v>
      </c>
      <c r="F8" s="28"/>
    </row>
    <row r="9" spans="2:6" x14ac:dyDescent="0.25">
      <c r="B9" s="41"/>
      <c r="C9" s="25" t="s">
        <v>141</v>
      </c>
      <c r="D9" s="26" t="s">
        <v>142</v>
      </c>
      <c r="E9" s="24">
        <v>1243.1400000000001</v>
      </c>
      <c r="F9" s="28"/>
    </row>
    <row r="10" spans="2:6" x14ac:dyDescent="0.25">
      <c r="B10" s="41"/>
      <c r="C10" s="25" t="s">
        <v>143</v>
      </c>
      <c r="D10" s="26" t="s">
        <v>144</v>
      </c>
      <c r="E10" s="24">
        <v>28298</v>
      </c>
      <c r="F10" s="28"/>
    </row>
    <row r="11" spans="2:6" x14ac:dyDescent="0.25">
      <c r="B11" s="41" t="s">
        <v>145</v>
      </c>
      <c r="C11" s="25" t="s">
        <v>146</v>
      </c>
      <c r="D11" s="26" t="s">
        <v>147</v>
      </c>
      <c r="E11" s="24">
        <v>92</v>
      </c>
      <c r="F11" s="28"/>
    </row>
    <row r="12" spans="2:6" x14ac:dyDescent="0.25">
      <c r="B12" s="41" t="s">
        <v>27</v>
      </c>
      <c r="C12" s="25" t="s">
        <v>28</v>
      </c>
      <c r="D12" s="26" t="s">
        <v>29</v>
      </c>
      <c r="E12" s="24">
        <v>11039</v>
      </c>
      <c r="F12" s="28"/>
    </row>
    <row r="13" spans="2:6" x14ac:dyDescent="0.25">
      <c r="B13" s="41"/>
      <c r="C13" s="25" t="s">
        <v>30</v>
      </c>
      <c r="D13" s="26" t="s">
        <v>31</v>
      </c>
      <c r="E13" s="24">
        <v>5576.4</v>
      </c>
      <c r="F13" s="28"/>
    </row>
    <row r="14" spans="2:6" x14ac:dyDescent="0.25">
      <c r="B14" s="41"/>
      <c r="C14" s="25" t="s">
        <v>81</v>
      </c>
      <c r="D14" s="26" t="s">
        <v>82</v>
      </c>
      <c r="E14" s="24">
        <v>163</v>
      </c>
      <c r="F14" s="28"/>
    </row>
    <row r="15" spans="2:6" x14ac:dyDescent="0.25">
      <c r="B15" s="41"/>
      <c r="C15" s="25" t="s">
        <v>99</v>
      </c>
      <c r="D15" s="26" t="s">
        <v>100</v>
      </c>
      <c r="E15" s="24">
        <v>8135</v>
      </c>
      <c r="F15" s="28"/>
    </row>
    <row r="16" spans="2:6" x14ac:dyDescent="0.25">
      <c r="B16" s="41"/>
      <c r="C16" s="25" t="s">
        <v>32</v>
      </c>
      <c r="D16" s="26" t="s">
        <v>33</v>
      </c>
      <c r="E16" s="24">
        <v>1922</v>
      </c>
      <c r="F16" s="28"/>
    </row>
    <row r="17" spans="2:6" x14ac:dyDescent="0.25">
      <c r="B17" s="41"/>
      <c r="C17" s="25" t="s">
        <v>101</v>
      </c>
      <c r="D17" s="26" t="s">
        <v>102</v>
      </c>
      <c r="E17" s="24">
        <v>102</v>
      </c>
      <c r="F17" s="28"/>
    </row>
    <row r="18" spans="2:6" x14ac:dyDescent="0.25">
      <c r="B18" s="41"/>
      <c r="C18" s="25" t="s">
        <v>34</v>
      </c>
      <c r="D18" s="26" t="s">
        <v>35</v>
      </c>
      <c r="E18" s="24">
        <v>180</v>
      </c>
      <c r="F18" s="28"/>
    </row>
    <row r="19" spans="2:6" x14ac:dyDescent="0.25">
      <c r="B19" s="41"/>
      <c r="C19" s="25" t="s">
        <v>36</v>
      </c>
      <c r="D19" s="26" t="s">
        <v>37</v>
      </c>
      <c r="E19" s="24">
        <v>1296</v>
      </c>
      <c r="F19" s="28"/>
    </row>
    <row r="20" spans="2:6" x14ac:dyDescent="0.25">
      <c r="B20" s="41" t="s">
        <v>38</v>
      </c>
      <c r="C20" s="25" t="s">
        <v>39</v>
      </c>
      <c r="D20" s="26" t="s">
        <v>40</v>
      </c>
      <c r="E20" s="24">
        <v>2574.31</v>
      </c>
      <c r="F20" s="28"/>
    </row>
    <row r="21" spans="2:6" x14ac:dyDescent="0.25">
      <c r="B21" s="41" t="s">
        <v>41</v>
      </c>
      <c r="C21" s="25" t="s">
        <v>83</v>
      </c>
      <c r="D21" s="26" t="s">
        <v>84</v>
      </c>
      <c r="E21" s="24">
        <v>3250</v>
      </c>
      <c r="F21" s="28"/>
    </row>
    <row r="22" spans="2:6" x14ac:dyDescent="0.25">
      <c r="B22" s="41" t="s">
        <v>42</v>
      </c>
      <c r="C22" s="25" t="s">
        <v>43</v>
      </c>
      <c r="D22" s="26" t="s">
        <v>44</v>
      </c>
      <c r="E22" s="24">
        <v>955.5</v>
      </c>
      <c r="F22" s="28"/>
    </row>
    <row r="23" spans="2:6" x14ac:dyDescent="0.25">
      <c r="B23" s="41"/>
      <c r="C23" s="25" t="s">
        <v>45</v>
      </c>
      <c r="D23" s="26" t="s">
        <v>46</v>
      </c>
      <c r="E23" s="24">
        <v>1930</v>
      </c>
      <c r="F23" s="28"/>
    </row>
    <row r="24" spans="2:6" x14ac:dyDescent="0.25">
      <c r="B24" s="41" t="s">
        <v>85</v>
      </c>
      <c r="C24" s="25" t="s">
        <v>103</v>
      </c>
      <c r="D24" s="26" t="s">
        <v>104</v>
      </c>
      <c r="E24" s="24">
        <v>2392</v>
      </c>
    </row>
    <row r="25" spans="2:6" x14ac:dyDescent="0.25">
      <c r="B25" s="41" t="s">
        <v>50</v>
      </c>
      <c r="C25" s="25" t="s">
        <v>51</v>
      </c>
      <c r="D25" s="26" t="s">
        <v>52</v>
      </c>
      <c r="E25" s="24">
        <v>15810</v>
      </c>
    </row>
    <row r="26" spans="2:6" x14ac:dyDescent="0.25">
      <c r="B26" s="41"/>
      <c r="C26" s="25" t="s">
        <v>53</v>
      </c>
      <c r="D26" s="26" t="s">
        <v>54</v>
      </c>
      <c r="E26" s="24">
        <v>3000</v>
      </c>
    </row>
    <row r="27" spans="2:6" x14ac:dyDescent="0.25">
      <c r="B27" s="40" t="s">
        <v>55</v>
      </c>
      <c r="C27" s="25" t="s">
        <v>56</v>
      </c>
      <c r="D27" s="26" t="s">
        <v>57</v>
      </c>
      <c r="E27" s="24">
        <v>8282</v>
      </c>
    </row>
    <row r="28" spans="2:6" x14ac:dyDescent="0.25">
      <c r="B28" s="40"/>
      <c r="C28" s="25" t="s">
        <v>93</v>
      </c>
      <c r="D28" s="26" t="s">
        <v>94</v>
      </c>
      <c r="E28" s="24">
        <v>6594</v>
      </c>
    </row>
    <row r="29" spans="2:6" x14ac:dyDescent="0.25">
      <c r="B29" s="41"/>
      <c r="C29" s="25" t="s">
        <v>148</v>
      </c>
      <c r="D29" s="26" t="s">
        <v>149</v>
      </c>
      <c r="E29" s="24">
        <v>50</v>
      </c>
    </row>
    <row r="30" spans="2:6" x14ac:dyDescent="0.25">
      <c r="B30" s="41"/>
      <c r="C30" s="25" t="s">
        <v>150</v>
      </c>
      <c r="D30" s="26" t="s">
        <v>151</v>
      </c>
      <c r="E30" s="24">
        <v>483</v>
      </c>
    </row>
    <row r="31" spans="2:6" x14ac:dyDescent="0.25">
      <c r="B31" s="40"/>
      <c r="C31" s="25" t="s">
        <v>152</v>
      </c>
      <c r="D31" s="26" t="s">
        <v>153</v>
      </c>
      <c r="E31" s="24">
        <v>15072</v>
      </c>
    </row>
    <row r="32" spans="2:6" x14ac:dyDescent="0.25">
      <c r="B32" s="41"/>
      <c r="C32" s="25" t="s">
        <v>105</v>
      </c>
      <c r="D32" s="26" t="s">
        <v>106</v>
      </c>
      <c r="E32" s="24">
        <v>1200</v>
      </c>
    </row>
    <row r="33" spans="2:6" x14ac:dyDescent="0.25">
      <c r="B33" s="41" t="s">
        <v>58</v>
      </c>
      <c r="C33" s="25" t="s">
        <v>59</v>
      </c>
      <c r="D33" s="26" t="s">
        <v>60</v>
      </c>
      <c r="E33" s="24">
        <v>3802.2</v>
      </c>
    </row>
    <row r="34" spans="2:6" x14ac:dyDescent="0.25">
      <c r="B34" s="41"/>
      <c r="C34" s="25" t="s">
        <v>61</v>
      </c>
      <c r="D34" s="26" t="s">
        <v>62</v>
      </c>
      <c r="E34" s="24">
        <v>4010</v>
      </c>
    </row>
    <row r="35" spans="2:6" x14ac:dyDescent="0.25">
      <c r="B35" s="41"/>
      <c r="C35" s="25" t="s">
        <v>63</v>
      </c>
      <c r="D35" s="26" t="s">
        <v>64</v>
      </c>
      <c r="E35" s="24">
        <v>1916.1</v>
      </c>
    </row>
    <row r="36" spans="2:6" x14ac:dyDescent="0.25">
      <c r="B36" s="41"/>
      <c r="C36" s="25" t="s">
        <v>65</v>
      </c>
      <c r="D36" s="26" t="s">
        <v>66</v>
      </c>
      <c r="E36" s="24">
        <v>1800</v>
      </c>
    </row>
    <row r="37" spans="2:6" x14ac:dyDescent="0.25">
      <c r="B37" s="41"/>
      <c r="C37" s="25" t="s">
        <v>67</v>
      </c>
      <c r="D37" s="26" t="s">
        <v>68</v>
      </c>
      <c r="E37" s="24">
        <v>1558.32</v>
      </c>
    </row>
    <row r="38" spans="2:6" x14ac:dyDescent="0.25">
      <c r="B38" s="41"/>
      <c r="C38" s="25" t="s">
        <v>69</v>
      </c>
      <c r="D38" s="26" t="s">
        <v>70</v>
      </c>
      <c r="E38" s="24">
        <v>14400</v>
      </c>
    </row>
    <row r="39" spans="2:6" x14ac:dyDescent="0.25">
      <c r="B39" s="41"/>
      <c r="C39" s="25" t="s">
        <v>88</v>
      </c>
      <c r="D39" s="26" t="s">
        <v>89</v>
      </c>
      <c r="E39" s="24">
        <v>220</v>
      </c>
    </row>
    <row r="40" spans="2:6" x14ac:dyDescent="0.25">
      <c r="B40" s="41"/>
      <c r="C40" s="25" t="s">
        <v>71</v>
      </c>
      <c r="D40" s="26" t="s">
        <v>72</v>
      </c>
      <c r="E40" s="24">
        <v>10405</v>
      </c>
    </row>
    <row r="41" spans="2:6" x14ac:dyDescent="0.25">
      <c r="B41" s="41"/>
      <c r="C41" s="25" t="s">
        <v>73</v>
      </c>
      <c r="D41" s="26" t="s">
        <v>74</v>
      </c>
      <c r="E41" s="24">
        <v>11151.8</v>
      </c>
    </row>
    <row r="42" spans="2:6" x14ac:dyDescent="0.25">
      <c r="B42" s="41" t="s">
        <v>75</v>
      </c>
      <c r="C42" s="25" t="s">
        <v>76</v>
      </c>
      <c r="D42" s="26" t="s">
        <v>77</v>
      </c>
      <c r="E42" s="24">
        <v>3100</v>
      </c>
    </row>
    <row r="43" spans="2:6" x14ac:dyDescent="0.25">
      <c r="B43" s="35" t="s">
        <v>78</v>
      </c>
      <c r="C43" s="35"/>
      <c r="D43" s="35"/>
      <c r="E43" s="36">
        <f>SUM(E7:E42)</f>
        <v>188567.77000000002</v>
      </c>
      <c r="F43" s="29"/>
    </row>
    <row r="44" spans="2:6" x14ac:dyDescent="0.25">
      <c r="B44" s="15"/>
    </row>
    <row r="45" spans="2:6" x14ac:dyDescent="0.25">
      <c r="B45" s="15" t="s">
        <v>17</v>
      </c>
    </row>
    <row r="46" spans="2:6" ht="24.75" customHeight="1" x14ac:dyDescent="0.25">
      <c r="B46" s="61" t="s">
        <v>18</v>
      </c>
      <c r="C46" s="61"/>
      <c r="D46" s="61"/>
      <c r="E46" s="61"/>
    </row>
  </sheetData>
  <mergeCells count="6">
    <mergeCell ref="B46:E46"/>
    <mergeCell ref="B1:E1"/>
    <mergeCell ref="B2:E2"/>
    <mergeCell ref="B3:E3"/>
    <mergeCell ref="B4:D4"/>
    <mergeCell ref="B5:E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B6" sqref="B6"/>
    </sheetView>
  </sheetViews>
  <sheetFormatPr baseColWidth="10" defaultRowHeight="15" x14ac:dyDescent="0.25"/>
  <cols>
    <col min="1" max="1" width="5.140625" customWidth="1"/>
    <col min="2" max="2" width="19.7109375" customWidth="1"/>
    <col min="3" max="3" width="28.85546875" customWidth="1"/>
    <col min="4" max="4" width="12.5703125" bestFit="1" customWidth="1"/>
    <col min="5" max="5" width="25.42578125" bestFit="1" customWidth="1"/>
    <col min="6" max="6" width="30.28515625" bestFit="1" customWidth="1"/>
  </cols>
  <sheetData>
    <row r="1" spans="2:8" ht="15.75" x14ac:dyDescent="0.25">
      <c r="B1" s="43" t="s">
        <v>0</v>
      </c>
      <c r="C1" s="43"/>
      <c r="D1" s="43"/>
      <c r="E1" s="43"/>
      <c r="F1" s="43"/>
    </row>
    <row r="2" spans="2:8" ht="15.75" x14ac:dyDescent="0.25">
      <c r="B2" s="43" t="s">
        <v>1</v>
      </c>
      <c r="C2" s="43"/>
      <c r="D2" s="43"/>
      <c r="E2" s="43"/>
      <c r="F2" s="43"/>
    </row>
    <row r="3" spans="2:8" ht="15.75" x14ac:dyDescent="0.25">
      <c r="B3" s="43" t="s">
        <v>2</v>
      </c>
      <c r="C3" s="43"/>
      <c r="D3" s="43"/>
      <c r="E3" s="43"/>
      <c r="F3" s="43"/>
    </row>
    <row r="4" spans="2:8" ht="15.75" thickBot="1" x14ac:dyDescent="0.3">
      <c r="B4" s="62"/>
      <c r="C4" s="62"/>
      <c r="D4" s="62"/>
    </row>
    <row r="5" spans="2:8" ht="15" customHeight="1" x14ac:dyDescent="0.25">
      <c r="B5" s="63" t="s">
        <v>107</v>
      </c>
      <c r="C5" s="64"/>
      <c r="D5" s="64"/>
      <c r="E5" s="64"/>
      <c r="F5" s="65"/>
    </row>
    <row r="6" spans="2:8" ht="15.75" thickBot="1" x14ac:dyDescent="0.3">
      <c r="B6" s="18" t="s">
        <v>19</v>
      </c>
      <c r="C6" s="19" t="s">
        <v>20</v>
      </c>
      <c r="D6" s="19" t="s">
        <v>21</v>
      </c>
      <c r="E6" s="19" t="s">
        <v>22</v>
      </c>
      <c r="F6" s="20" t="s">
        <v>23</v>
      </c>
    </row>
    <row r="7" spans="2:8" x14ac:dyDescent="0.25">
      <c r="B7" s="21" t="s">
        <v>79</v>
      </c>
      <c r="C7" s="21" t="s">
        <v>79</v>
      </c>
      <c r="D7" s="21" t="s">
        <v>79</v>
      </c>
      <c r="E7" s="21" t="s">
        <v>79</v>
      </c>
      <c r="F7" s="21" t="s">
        <v>79</v>
      </c>
    </row>
    <row r="8" spans="2:8" x14ac:dyDescent="0.25">
      <c r="B8" s="30"/>
      <c r="C8" s="31"/>
      <c r="D8" s="32"/>
    </row>
    <row r="9" spans="2:8" x14ac:dyDescent="0.25">
      <c r="B9" s="35" t="s">
        <v>78</v>
      </c>
      <c r="C9" s="35"/>
      <c r="D9" s="35"/>
      <c r="E9" s="36" t="s">
        <v>79</v>
      </c>
      <c r="F9" s="36"/>
    </row>
    <row r="12" spans="2:8" x14ac:dyDescent="0.25">
      <c r="B12" s="15" t="s">
        <v>17</v>
      </c>
      <c r="F12" s="16"/>
      <c r="G12" s="17"/>
    </row>
    <row r="13" spans="2:8" x14ac:dyDescent="0.25">
      <c r="B13" s="61" t="s">
        <v>18</v>
      </c>
      <c r="C13" s="61"/>
      <c r="D13" s="61"/>
      <c r="E13" s="61"/>
      <c r="F13" s="61"/>
      <c r="G13" s="61"/>
      <c r="H13" s="61"/>
    </row>
    <row r="25" spans="5:5" x14ac:dyDescent="0.25">
      <c r="E25" t="s">
        <v>80</v>
      </c>
    </row>
  </sheetData>
  <mergeCells count="6">
    <mergeCell ref="B13:H13"/>
    <mergeCell ref="B1:F1"/>
    <mergeCell ref="B2:F2"/>
    <mergeCell ref="B3:F3"/>
    <mergeCell ref="B4:D4"/>
    <mergeCell ref="B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B6" sqref="B6"/>
    </sheetView>
  </sheetViews>
  <sheetFormatPr baseColWidth="10" defaultRowHeight="15" x14ac:dyDescent="0.25"/>
  <cols>
    <col min="1" max="1" width="5.7109375" customWidth="1"/>
    <col min="2" max="2" width="17.42578125" bestFit="1" customWidth="1"/>
    <col min="3" max="3" width="27.28515625" bestFit="1" customWidth="1"/>
    <col min="4" max="4" width="35.42578125" customWidth="1"/>
    <col min="5" max="5" width="25.42578125" bestFit="1" customWidth="1"/>
    <col min="6" max="6" width="30.28515625" bestFit="1" customWidth="1"/>
  </cols>
  <sheetData>
    <row r="1" spans="2:8" ht="15.75" x14ac:dyDescent="0.25">
      <c r="B1" s="43" t="s">
        <v>0</v>
      </c>
      <c r="C1" s="43"/>
      <c r="D1" s="43"/>
      <c r="E1" s="43"/>
      <c r="F1" s="43"/>
    </row>
    <row r="2" spans="2:8" ht="15.75" x14ac:dyDescent="0.25">
      <c r="B2" s="43" t="s">
        <v>1</v>
      </c>
      <c r="C2" s="43"/>
      <c r="D2" s="43"/>
      <c r="E2" s="43"/>
      <c r="F2" s="43"/>
    </row>
    <row r="3" spans="2:8" ht="15.75" x14ac:dyDescent="0.25">
      <c r="B3" s="43" t="s">
        <v>2</v>
      </c>
      <c r="C3" s="43"/>
      <c r="D3" s="43"/>
      <c r="E3" s="43"/>
      <c r="F3" s="43"/>
    </row>
    <row r="4" spans="2:8" ht="15.75" thickBot="1" x14ac:dyDescent="0.3">
      <c r="B4" s="46"/>
      <c r="C4" s="46"/>
      <c r="D4" s="46"/>
    </row>
    <row r="5" spans="2:8" x14ac:dyDescent="0.25">
      <c r="B5" s="63" t="s">
        <v>133</v>
      </c>
      <c r="C5" s="64"/>
      <c r="D5" s="64"/>
      <c r="E5" s="64"/>
      <c r="F5" s="65"/>
    </row>
    <row r="6" spans="2:8" ht="22.5" customHeight="1" thickBot="1" x14ac:dyDescent="0.3">
      <c r="B6" s="18" t="s">
        <v>19</v>
      </c>
      <c r="C6" s="19" t="s">
        <v>20</v>
      </c>
      <c r="D6" s="19" t="s">
        <v>21</v>
      </c>
      <c r="E6" s="19" t="s">
        <v>22</v>
      </c>
      <c r="F6" s="20" t="s">
        <v>23</v>
      </c>
    </row>
    <row r="7" spans="2:8" x14ac:dyDescent="0.25">
      <c r="B7" s="21" t="s">
        <v>79</v>
      </c>
      <c r="C7" s="21" t="s">
        <v>79</v>
      </c>
      <c r="D7" s="21" t="s">
        <v>79</v>
      </c>
      <c r="E7" s="21" t="s">
        <v>79</v>
      </c>
      <c r="F7" s="21" t="s">
        <v>79</v>
      </c>
    </row>
    <row r="8" spans="2:8" x14ac:dyDescent="0.25">
      <c r="B8" s="30"/>
      <c r="C8" s="31"/>
      <c r="D8" s="32"/>
    </row>
    <row r="9" spans="2:8" x14ac:dyDescent="0.25">
      <c r="B9" s="35" t="s">
        <v>78</v>
      </c>
      <c r="C9" s="35"/>
      <c r="D9" s="35"/>
      <c r="E9" s="36" t="s">
        <v>79</v>
      </c>
      <c r="F9" s="36"/>
    </row>
    <row r="12" spans="2:8" x14ac:dyDescent="0.25">
      <c r="B12" s="15" t="s">
        <v>17</v>
      </c>
      <c r="F12" s="16"/>
      <c r="G12" s="17"/>
    </row>
    <row r="13" spans="2:8" ht="15" customHeight="1" x14ac:dyDescent="0.25">
      <c r="B13" s="61" t="s">
        <v>18</v>
      </c>
      <c r="C13" s="61"/>
      <c r="D13" s="61"/>
      <c r="E13" s="61"/>
      <c r="F13" s="61"/>
      <c r="G13" s="61"/>
      <c r="H13" s="61"/>
    </row>
  </sheetData>
  <mergeCells count="6">
    <mergeCell ref="B13:H13"/>
    <mergeCell ref="B1:F1"/>
    <mergeCell ref="B2:F2"/>
    <mergeCell ref="B3:F3"/>
    <mergeCell ref="B4:D4"/>
    <mergeCell ref="B5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topLeftCell="A22" workbookViewId="0">
      <selection activeCell="E7" sqref="E7"/>
    </sheetView>
  </sheetViews>
  <sheetFormatPr baseColWidth="10" defaultRowHeight="15" x14ac:dyDescent="0.25"/>
  <cols>
    <col min="1" max="1" width="6.85546875" customWidth="1"/>
    <col min="2" max="2" width="18.42578125" bestFit="1" customWidth="1"/>
    <col min="3" max="3" width="27.28515625" bestFit="1" customWidth="1"/>
    <col min="4" max="4" width="32.28515625" bestFit="1" customWidth="1"/>
    <col min="5" max="5" width="25.42578125" bestFit="1" customWidth="1"/>
    <col min="9" max="9" width="13.85546875" bestFit="1" customWidth="1"/>
  </cols>
  <sheetData>
    <row r="1" spans="2:9" ht="15.75" x14ac:dyDescent="0.25">
      <c r="B1" s="43" t="s">
        <v>0</v>
      </c>
      <c r="C1" s="43"/>
      <c r="D1" s="43"/>
      <c r="E1" s="43"/>
    </row>
    <row r="2" spans="2:9" ht="15.75" x14ac:dyDescent="0.25">
      <c r="B2" s="43" t="s">
        <v>1</v>
      </c>
      <c r="C2" s="43"/>
      <c r="D2" s="43"/>
      <c r="E2" s="43"/>
    </row>
    <row r="3" spans="2:9" ht="15.75" x14ac:dyDescent="0.25">
      <c r="B3" s="43" t="s">
        <v>2</v>
      </c>
      <c r="C3" s="43"/>
      <c r="D3" s="43"/>
      <c r="E3" s="43"/>
    </row>
    <row r="4" spans="2:9" ht="15.75" thickBot="1" x14ac:dyDescent="0.3">
      <c r="B4" s="46"/>
      <c r="C4" s="46"/>
      <c r="D4" s="46"/>
    </row>
    <row r="5" spans="2:9" x14ac:dyDescent="0.25">
      <c r="B5" s="63" t="s">
        <v>121</v>
      </c>
      <c r="C5" s="64"/>
      <c r="D5" s="64"/>
      <c r="E5" s="64"/>
    </row>
    <row r="6" spans="2:9" ht="15.75" thickBot="1" x14ac:dyDescent="0.3">
      <c r="B6" s="39" t="s">
        <v>19</v>
      </c>
      <c r="C6" s="19" t="s">
        <v>20</v>
      </c>
      <c r="D6" s="19" t="s">
        <v>21</v>
      </c>
      <c r="E6" s="19" t="s">
        <v>176</v>
      </c>
    </row>
    <row r="7" spans="2:9" x14ac:dyDescent="0.25">
      <c r="B7" s="40" t="s">
        <v>154</v>
      </c>
      <c r="C7" s="22" t="s">
        <v>155</v>
      </c>
      <c r="D7" s="23" t="s">
        <v>156</v>
      </c>
      <c r="E7" s="24">
        <v>124</v>
      </c>
      <c r="I7" s="29"/>
    </row>
    <row r="8" spans="2:9" x14ac:dyDescent="0.25">
      <c r="B8" s="66" t="s">
        <v>138</v>
      </c>
      <c r="C8" s="25" t="s">
        <v>139</v>
      </c>
      <c r="D8" s="26" t="s">
        <v>140</v>
      </c>
      <c r="E8" s="27">
        <v>13297.5</v>
      </c>
      <c r="I8" s="29"/>
    </row>
    <row r="9" spans="2:9" x14ac:dyDescent="0.25">
      <c r="B9" s="66"/>
      <c r="C9" s="22" t="s">
        <v>143</v>
      </c>
      <c r="D9" s="23" t="s">
        <v>144</v>
      </c>
      <c r="E9" s="24">
        <v>13269</v>
      </c>
      <c r="I9" s="29"/>
    </row>
    <row r="10" spans="2:9" x14ac:dyDescent="0.25">
      <c r="B10" s="66" t="s">
        <v>145</v>
      </c>
      <c r="C10" s="25" t="s">
        <v>146</v>
      </c>
      <c r="D10" s="26" t="s">
        <v>147</v>
      </c>
      <c r="E10" s="27">
        <v>200</v>
      </c>
      <c r="I10" s="29"/>
    </row>
    <row r="11" spans="2:9" x14ac:dyDescent="0.25">
      <c r="B11" s="66"/>
      <c r="C11" s="22" t="s">
        <v>157</v>
      </c>
      <c r="D11" s="23" t="s">
        <v>158</v>
      </c>
      <c r="E11" s="24">
        <v>240</v>
      </c>
      <c r="I11" s="29"/>
    </row>
    <row r="12" spans="2:9" x14ac:dyDescent="0.25">
      <c r="B12" s="40" t="s">
        <v>24</v>
      </c>
      <c r="C12" s="22" t="s">
        <v>25</v>
      </c>
      <c r="D12" s="23" t="s">
        <v>26</v>
      </c>
      <c r="E12" s="24">
        <v>406</v>
      </c>
      <c r="I12" s="29"/>
    </row>
    <row r="13" spans="2:9" x14ac:dyDescent="0.25">
      <c r="B13" s="66" t="s">
        <v>27</v>
      </c>
      <c r="C13" s="22" t="s">
        <v>28</v>
      </c>
      <c r="D13" s="23" t="s">
        <v>29</v>
      </c>
      <c r="E13" s="24">
        <v>7218</v>
      </c>
      <c r="I13" s="29"/>
    </row>
    <row r="14" spans="2:9" x14ac:dyDescent="0.25">
      <c r="B14" s="66"/>
      <c r="C14" s="22" t="s">
        <v>30</v>
      </c>
      <c r="D14" s="23" t="s">
        <v>31</v>
      </c>
      <c r="E14" s="24">
        <v>3717.6</v>
      </c>
      <c r="I14" s="29"/>
    </row>
    <row r="15" spans="2:9" x14ac:dyDescent="0.25">
      <c r="B15" s="66"/>
      <c r="C15" s="22" t="s">
        <v>81</v>
      </c>
      <c r="D15" s="23" t="s">
        <v>82</v>
      </c>
      <c r="E15" s="24">
        <v>11354</v>
      </c>
      <c r="I15" s="29"/>
    </row>
    <row r="16" spans="2:9" x14ac:dyDescent="0.25">
      <c r="B16" s="66"/>
      <c r="C16" s="22" t="s">
        <v>99</v>
      </c>
      <c r="D16" s="23" t="s">
        <v>100</v>
      </c>
      <c r="E16" s="24">
        <v>13045</v>
      </c>
      <c r="I16" s="29"/>
    </row>
    <row r="17" spans="2:9" x14ac:dyDescent="0.25">
      <c r="B17" s="66"/>
      <c r="C17" s="22" t="s">
        <v>32</v>
      </c>
      <c r="D17" s="23" t="s">
        <v>33</v>
      </c>
      <c r="E17" s="24">
        <v>2664</v>
      </c>
      <c r="I17" s="29"/>
    </row>
    <row r="18" spans="2:9" x14ac:dyDescent="0.25">
      <c r="B18" s="66"/>
      <c r="C18" s="22" t="s">
        <v>34</v>
      </c>
      <c r="D18" s="23" t="s">
        <v>35</v>
      </c>
      <c r="E18" s="24">
        <v>24</v>
      </c>
      <c r="I18" s="29"/>
    </row>
    <row r="19" spans="2:9" x14ac:dyDescent="0.25">
      <c r="B19" s="66"/>
      <c r="C19" s="22" t="s">
        <v>36</v>
      </c>
      <c r="D19" s="23" t="s">
        <v>37</v>
      </c>
      <c r="E19" s="24">
        <v>4860</v>
      </c>
      <c r="I19" s="29"/>
    </row>
    <row r="20" spans="2:9" x14ac:dyDescent="0.25">
      <c r="B20" s="40" t="s">
        <v>38</v>
      </c>
      <c r="C20" s="22" t="s">
        <v>39</v>
      </c>
      <c r="D20" s="23" t="s">
        <v>40</v>
      </c>
      <c r="E20" s="24">
        <v>17589.689999999999</v>
      </c>
      <c r="I20" s="29"/>
    </row>
    <row r="21" spans="2:9" x14ac:dyDescent="0.25">
      <c r="B21" s="66" t="s">
        <v>108</v>
      </c>
      <c r="C21" s="22" t="s">
        <v>109</v>
      </c>
      <c r="D21" s="23" t="s">
        <v>110</v>
      </c>
      <c r="E21" s="24">
        <v>6588</v>
      </c>
      <c r="I21" s="29"/>
    </row>
    <row r="22" spans="2:9" x14ac:dyDescent="0.25">
      <c r="B22" s="66"/>
      <c r="C22" s="22" t="s">
        <v>111</v>
      </c>
      <c r="D22" s="23" t="s">
        <v>112</v>
      </c>
      <c r="E22" s="24">
        <v>19642</v>
      </c>
      <c r="I22" s="29"/>
    </row>
    <row r="23" spans="2:9" x14ac:dyDescent="0.25">
      <c r="B23" s="66"/>
      <c r="C23" s="22" t="s">
        <v>113</v>
      </c>
      <c r="D23" s="23" t="s">
        <v>114</v>
      </c>
      <c r="E23" s="24">
        <v>37385.9</v>
      </c>
      <c r="I23" s="29"/>
    </row>
    <row r="24" spans="2:9" x14ac:dyDescent="0.25">
      <c r="B24" s="66" t="s">
        <v>42</v>
      </c>
      <c r="C24" s="22" t="s">
        <v>43</v>
      </c>
      <c r="D24" s="23" t="s">
        <v>44</v>
      </c>
      <c r="E24" s="24">
        <v>840</v>
      </c>
      <c r="I24" s="29"/>
    </row>
    <row r="25" spans="2:9" x14ac:dyDescent="0.25">
      <c r="B25" s="66"/>
      <c r="C25" s="22" t="s">
        <v>45</v>
      </c>
      <c r="D25" s="23" t="s">
        <v>46</v>
      </c>
      <c r="E25" s="24">
        <v>1715</v>
      </c>
      <c r="I25" s="29"/>
    </row>
    <row r="26" spans="2:9" x14ac:dyDescent="0.25">
      <c r="B26" s="66"/>
      <c r="C26" s="22" t="s">
        <v>159</v>
      </c>
      <c r="D26" s="23" t="s">
        <v>160</v>
      </c>
      <c r="E26" s="24">
        <v>812</v>
      </c>
      <c r="I26" s="29"/>
    </row>
    <row r="27" spans="2:9" x14ac:dyDescent="0.25">
      <c r="B27" s="40" t="s">
        <v>47</v>
      </c>
      <c r="C27" s="22" t="s">
        <v>48</v>
      </c>
      <c r="D27" s="23" t="s">
        <v>49</v>
      </c>
      <c r="E27" s="24">
        <v>21932</v>
      </c>
      <c r="I27" s="29"/>
    </row>
    <row r="28" spans="2:9" x14ac:dyDescent="0.25">
      <c r="B28" s="66" t="s">
        <v>161</v>
      </c>
      <c r="C28" s="22" t="s">
        <v>162</v>
      </c>
      <c r="D28" s="23" t="s">
        <v>163</v>
      </c>
      <c r="E28" s="24">
        <v>12000</v>
      </c>
      <c r="I28" s="29"/>
    </row>
    <row r="29" spans="2:9" x14ac:dyDescent="0.25">
      <c r="B29" s="66"/>
      <c r="C29" s="22" t="s">
        <v>164</v>
      </c>
      <c r="D29" s="23" t="s">
        <v>165</v>
      </c>
      <c r="E29" s="24">
        <v>5000</v>
      </c>
      <c r="I29" s="29"/>
    </row>
    <row r="30" spans="2:9" x14ac:dyDescent="0.25">
      <c r="B30" s="66"/>
      <c r="C30" s="22" t="s">
        <v>166</v>
      </c>
      <c r="D30" s="23" t="s">
        <v>167</v>
      </c>
      <c r="E30" s="24">
        <v>3000</v>
      </c>
      <c r="I30" s="29"/>
    </row>
    <row r="31" spans="2:9" x14ac:dyDescent="0.25">
      <c r="B31" s="66" t="s">
        <v>85</v>
      </c>
      <c r="C31" s="22" t="s">
        <v>86</v>
      </c>
      <c r="D31" s="23" t="s">
        <v>87</v>
      </c>
      <c r="E31" s="24">
        <v>3110</v>
      </c>
      <c r="I31" s="29"/>
    </row>
    <row r="32" spans="2:9" x14ac:dyDescent="0.25">
      <c r="B32" s="66"/>
      <c r="C32" s="22" t="s">
        <v>103</v>
      </c>
      <c r="D32" s="23" t="s">
        <v>104</v>
      </c>
      <c r="E32" s="24">
        <v>15241</v>
      </c>
      <c r="I32" s="29"/>
    </row>
    <row r="33" spans="2:9" x14ac:dyDescent="0.25">
      <c r="B33" s="66" t="s">
        <v>50</v>
      </c>
      <c r="C33" s="25" t="s">
        <v>51</v>
      </c>
      <c r="D33" s="26" t="s">
        <v>52</v>
      </c>
      <c r="E33" s="27">
        <v>42775.96</v>
      </c>
      <c r="I33" s="29"/>
    </row>
    <row r="34" spans="2:9" x14ac:dyDescent="0.25">
      <c r="B34" s="66"/>
      <c r="C34" s="22" t="s">
        <v>53</v>
      </c>
      <c r="D34" s="23" t="s">
        <v>54</v>
      </c>
      <c r="E34" s="24">
        <v>18800</v>
      </c>
      <c r="I34" s="29"/>
    </row>
    <row r="35" spans="2:9" x14ac:dyDescent="0.25">
      <c r="B35" s="66" t="s">
        <v>55</v>
      </c>
      <c r="C35" s="25" t="s">
        <v>56</v>
      </c>
      <c r="D35" s="26" t="s">
        <v>57</v>
      </c>
      <c r="E35" s="27">
        <v>20532</v>
      </c>
      <c r="I35" s="29"/>
    </row>
    <row r="36" spans="2:9" x14ac:dyDescent="0.25">
      <c r="B36" s="66"/>
      <c r="C36" s="22" t="s">
        <v>93</v>
      </c>
      <c r="D36" s="23" t="s">
        <v>94</v>
      </c>
      <c r="E36" s="24">
        <v>39512</v>
      </c>
      <c r="I36" s="29"/>
    </row>
    <row r="37" spans="2:9" x14ac:dyDescent="0.25">
      <c r="B37" s="66"/>
      <c r="C37" s="25" t="s">
        <v>168</v>
      </c>
      <c r="D37" s="26" t="s">
        <v>169</v>
      </c>
      <c r="E37" s="27">
        <v>1280</v>
      </c>
      <c r="I37" s="29"/>
    </row>
    <row r="38" spans="2:9" x14ac:dyDescent="0.25">
      <c r="B38" s="66"/>
      <c r="C38" s="22" t="s">
        <v>115</v>
      </c>
      <c r="D38" s="23" t="s">
        <v>116</v>
      </c>
      <c r="E38" s="24">
        <v>7817</v>
      </c>
      <c r="I38" s="29"/>
    </row>
    <row r="39" spans="2:9" x14ac:dyDescent="0.25">
      <c r="B39" s="66"/>
      <c r="C39" s="25" t="s">
        <v>117</v>
      </c>
      <c r="D39" s="26" t="s">
        <v>118</v>
      </c>
      <c r="E39" s="27">
        <v>6041</v>
      </c>
      <c r="I39" s="29"/>
    </row>
    <row r="40" spans="2:9" x14ac:dyDescent="0.25">
      <c r="B40" s="66"/>
      <c r="C40" s="22" t="s">
        <v>170</v>
      </c>
      <c r="D40" s="23" t="s">
        <v>171</v>
      </c>
      <c r="E40" s="24">
        <v>6279</v>
      </c>
      <c r="I40" s="29"/>
    </row>
    <row r="41" spans="2:9" x14ac:dyDescent="0.25">
      <c r="B41" s="66"/>
      <c r="C41" s="25" t="s">
        <v>150</v>
      </c>
      <c r="D41" s="26" t="s">
        <v>151</v>
      </c>
      <c r="E41" s="27">
        <v>641</v>
      </c>
      <c r="I41" s="29"/>
    </row>
    <row r="42" spans="2:9" x14ac:dyDescent="0.25">
      <c r="B42" s="66"/>
      <c r="C42" s="22" t="s">
        <v>172</v>
      </c>
      <c r="D42" s="23" t="s">
        <v>173</v>
      </c>
      <c r="E42" s="24">
        <v>11500</v>
      </c>
      <c r="I42" s="29"/>
    </row>
    <row r="43" spans="2:9" x14ac:dyDescent="0.25">
      <c r="B43" s="66"/>
      <c r="C43" s="25" t="s">
        <v>119</v>
      </c>
      <c r="D43" s="26" t="s">
        <v>120</v>
      </c>
      <c r="E43" s="27">
        <v>286</v>
      </c>
      <c r="I43" s="29"/>
    </row>
    <row r="44" spans="2:9" x14ac:dyDescent="0.25">
      <c r="B44" s="66"/>
      <c r="C44" s="22" t="s">
        <v>152</v>
      </c>
      <c r="D44" s="23" t="s">
        <v>153</v>
      </c>
      <c r="E44" s="24">
        <v>13208</v>
      </c>
      <c r="I44" s="29"/>
    </row>
    <row r="45" spans="2:9" x14ac:dyDescent="0.25">
      <c r="B45" s="66" t="s">
        <v>58</v>
      </c>
      <c r="C45" s="25" t="s">
        <v>59</v>
      </c>
      <c r="D45" s="26" t="s">
        <v>60</v>
      </c>
      <c r="E45" s="27">
        <v>3174.3</v>
      </c>
      <c r="I45" s="29"/>
    </row>
    <row r="46" spans="2:9" x14ac:dyDescent="0.25">
      <c r="B46" s="66"/>
      <c r="C46" s="22" t="s">
        <v>61</v>
      </c>
      <c r="D46" s="23" t="s">
        <v>62</v>
      </c>
      <c r="E46" s="24">
        <v>2869</v>
      </c>
      <c r="I46" s="29"/>
    </row>
    <row r="47" spans="2:9" x14ac:dyDescent="0.25">
      <c r="B47" s="66"/>
      <c r="C47" s="25" t="s">
        <v>63</v>
      </c>
      <c r="D47" s="26" t="s">
        <v>64</v>
      </c>
      <c r="E47" s="27">
        <v>10436.4</v>
      </c>
      <c r="I47" s="29"/>
    </row>
    <row r="48" spans="2:9" x14ac:dyDescent="0.25">
      <c r="B48" s="66"/>
      <c r="C48" s="22" t="s">
        <v>65</v>
      </c>
      <c r="D48" s="23" t="s">
        <v>66</v>
      </c>
      <c r="E48" s="24">
        <v>3050</v>
      </c>
      <c r="I48" s="29"/>
    </row>
    <row r="49" spans="2:9" x14ac:dyDescent="0.25">
      <c r="B49" s="66"/>
      <c r="C49" s="25" t="s">
        <v>67</v>
      </c>
      <c r="D49" s="26" t="s">
        <v>68</v>
      </c>
      <c r="E49" s="27">
        <v>3636.08</v>
      </c>
      <c r="I49" s="29"/>
    </row>
    <row r="50" spans="2:9" x14ac:dyDescent="0.25">
      <c r="B50" s="66"/>
      <c r="C50" s="22" t="s">
        <v>69</v>
      </c>
      <c r="D50" s="23" t="s">
        <v>70</v>
      </c>
      <c r="E50" s="24">
        <v>8800</v>
      </c>
      <c r="I50" s="29"/>
    </row>
    <row r="51" spans="2:9" x14ac:dyDescent="0.25">
      <c r="B51" s="66"/>
      <c r="C51" s="25" t="s">
        <v>71</v>
      </c>
      <c r="D51" s="26" t="s">
        <v>72</v>
      </c>
      <c r="E51" s="27">
        <v>8513</v>
      </c>
      <c r="I51" s="29"/>
    </row>
    <row r="52" spans="2:9" x14ac:dyDescent="0.25">
      <c r="B52" s="66"/>
      <c r="C52" s="22" t="s">
        <v>73</v>
      </c>
      <c r="D52" s="23" t="s">
        <v>74</v>
      </c>
      <c r="E52" s="24">
        <v>2948.2</v>
      </c>
      <c r="I52" s="29"/>
    </row>
    <row r="53" spans="2:9" x14ac:dyDescent="0.25">
      <c r="B53" s="66" t="s">
        <v>75</v>
      </c>
      <c r="C53" s="25" t="s">
        <v>76</v>
      </c>
      <c r="D53" s="26" t="s">
        <v>77</v>
      </c>
      <c r="E53" s="27">
        <v>2980</v>
      </c>
      <c r="I53" s="29"/>
    </row>
    <row r="54" spans="2:9" x14ac:dyDescent="0.25">
      <c r="B54" s="66"/>
      <c r="C54" s="22" t="s">
        <v>174</v>
      </c>
      <c r="D54" s="23" t="s">
        <v>175</v>
      </c>
      <c r="E54" s="24">
        <v>1300</v>
      </c>
      <c r="I54" s="29"/>
    </row>
    <row r="55" spans="2:9" x14ac:dyDescent="0.25">
      <c r="B55" s="35" t="s">
        <v>78</v>
      </c>
      <c r="C55" s="35"/>
      <c r="D55" s="35"/>
      <c r="E55" s="36">
        <f>SUM(E7:E54)</f>
        <v>431653.63000000006</v>
      </c>
      <c r="I55" s="29"/>
    </row>
    <row r="57" spans="2:9" x14ac:dyDescent="0.25">
      <c r="B57" s="15" t="s">
        <v>17</v>
      </c>
    </row>
    <row r="58" spans="2:9" ht="34.5" customHeight="1" x14ac:dyDescent="0.25">
      <c r="B58" s="61" t="s">
        <v>18</v>
      </c>
      <c r="C58" s="61"/>
      <c r="D58" s="61"/>
      <c r="E58" s="61"/>
    </row>
    <row r="59" spans="2:9" x14ac:dyDescent="0.25">
      <c r="F59" s="17"/>
    </row>
    <row r="60" spans="2:9" x14ac:dyDescent="0.25">
      <c r="E60" s="33"/>
      <c r="F60" s="33"/>
    </row>
  </sheetData>
  <mergeCells count="17">
    <mergeCell ref="B10:B11"/>
    <mergeCell ref="B8:B9"/>
    <mergeCell ref="B58:E58"/>
    <mergeCell ref="B1:E1"/>
    <mergeCell ref="B2:E2"/>
    <mergeCell ref="B3:E3"/>
    <mergeCell ref="B4:D4"/>
    <mergeCell ref="B5:E5"/>
    <mergeCell ref="B53:B54"/>
    <mergeCell ref="B45:B52"/>
    <mergeCell ref="B35:B44"/>
    <mergeCell ref="B33:B34"/>
    <mergeCell ref="B31:B32"/>
    <mergeCell ref="B28:B30"/>
    <mergeCell ref="B24:B26"/>
    <mergeCell ref="B21:B23"/>
    <mergeCell ref="B13:B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workbookViewId="0">
      <selection activeCell="C17" sqref="C17"/>
    </sheetView>
  </sheetViews>
  <sheetFormatPr baseColWidth="10" defaultRowHeight="15" x14ac:dyDescent="0.25"/>
  <cols>
    <col min="1" max="1" width="5.7109375" customWidth="1"/>
    <col min="2" max="2" width="23.42578125" bestFit="1" customWidth="1"/>
    <col min="3" max="4" width="27.28515625" bestFit="1" customWidth="1"/>
    <col min="5" max="5" width="25.42578125" bestFit="1" customWidth="1"/>
  </cols>
  <sheetData>
    <row r="1" spans="2:5" ht="15.75" x14ac:dyDescent="0.25">
      <c r="B1" s="43" t="s">
        <v>0</v>
      </c>
      <c r="C1" s="43"/>
      <c r="D1" s="43"/>
      <c r="E1" s="43"/>
    </row>
    <row r="2" spans="2:5" ht="15.75" x14ac:dyDescent="0.25">
      <c r="B2" s="43" t="s">
        <v>1</v>
      </c>
      <c r="C2" s="43"/>
      <c r="D2" s="43"/>
      <c r="E2" s="43"/>
    </row>
    <row r="3" spans="2:5" ht="15.75" x14ac:dyDescent="0.25">
      <c r="B3" s="43" t="s">
        <v>2</v>
      </c>
      <c r="C3" s="43"/>
      <c r="D3" s="43"/>
      <c r="E3" s="43"/>
    </row>
    <row r="4" spans="2:5" ht="15.75" thickBot="1" x14ac:dyDescent="0.3">
      <c r="B4" s="34"/>
      <c r="C4" s="34"/>
      <c r="D4" s="34"/>
    </row>
    <row r="5" spans="2:5" ht="15" customHeight="1" x14ac:dyDescent="0.25">
      <c r="B5" s="63" t="s">
        <v>122</v>
      </c>
      <c r="C5" s="64"/>
      <c r="D5" s="64"/>
      <c r="E5" s="64"/>
    </row>
    <row r="6" spans="2:5" ht="15.75" thickBot="1" x14ac:dyDescent="0.3">
      <c r="B6" s="39" t="s">
        <v>19</v>
      </c>
      <c r="C6" s="19" t="s">
        <v>20</v>
      </c>
      <c r="D6" s="19" t="s">
        <v>21</v>
      </c>
      <c r="E6" s="19" t="s">
        <v>22</v>
      </c>
    </row>
    <row r="7" spans="2:5" x14ac:dyDescent="0.25">
      <c r="B7" s="40" t="s">
        <v>138</v>
      </c>
      <c r="C7" s="22" t="s">
        <v>177</v>
      </c>
      <c r="D7" s="23" t="s">
        <v>178</v>
      </c>
      <c r="E7" s="24">
        <v>12834</v>
      </c>
    </row>
    <row r="8" spans="2:5" x14ac:dyDescent="0.25">
      <c r="B8" s="66" t="s">
        <v>145</v>
      </c>
      <c r="C8" s="25" t="s">
        <v>146</v>
      </c>
      <c r="D8" s="26" t="s">
        <v>147</v>
      </c>
      <c r="E8" s="27">
        <v>25034</v>
      </c>
    </row>
    <row r="9" spans="2:5" x14ac:dyDescent="0.25">
      <c r="B9" s="66"/>
      <c r="C9" s="25" t="s">
        <v>157</v>
      </c>
      <c r="D9" s="26" t="s">
        <v>158</v>
      </c>
      <c r="E9" s="27">
        <v>18042</v>
      </c>
    </row>
    <row r="10" spans="2:5" x14ac:dyDescent="0.25">
      <c r="B10" s="66"/>
      <c r="C10" s="22" t="s">
        <v>179</v>
      </c>
      <c r="D10" s="23" t="s">
        <v>180</v>
      </c>
      <c r="E10" s="24">
        <v>4050</v>
      </c>
    </row>
    <row r="11" spans="2:5" x14ac:dyDescent="0.25">
      <c r="B11" s="40" t="s">
        <v>24</v>
      </c>
      <c r="C11" s="25" t="s">
        <v>25</v>
      </c>
      <c r="D11" s="26" t="s">
        <v>26</v>
      </c>
      <c r="E11" s="27">
        <v>2381</v>
      </c>
    </row>
    <row r="12" spans="2:5" x14ac:dyDescent="0.25">
      <c r="B12" s="66" t="s">
        <v>27</v>
      </c>
      <c r="C12" s="25" t="s">
        <v>28</v>
      </c>
      <c r="D12" s="26" t="s">
        <v>29</v>
      </c>
      <c r="E12" s="27">
        <v>4050</v>
      </c>
    </row>
    <row r="13" spans="2:5" x14ac:dyDescent="0.25">
      <c r="B13" s="66"/>
      <c r="C13" s="25" t="s">
        <v>81</v>
      </c>
      <c r="D13" s="26" t="s">
        <v>82</v>
      </c>
      <c r="E13" s="27">
        <v>22679</v>
      </c>
    </row>
    <row r="14" spans="2:5" x14ac:dyDescent="0.25">
      <c r="B14" s="40" t="s">
        <v>90</v>
      </c>
      <c r="C14" s="25" t="s">
        <v>123</v>
      </c>
      <c r="D14" s="26" t="s">
        <v>124</v>
      </c>
      <c r="E14" s="27">
        <v>56441.95</v>
      </c>
    </row>
    <row r="15" spans="2:5" x14ac:dyDescent="0.25">
      <c r="B15" s="40" t="s">
        <v>108</v>
      </c>
      <c r="C15" s="25" t="s">
        <v>125</v>
      </c>
      <c r="D15" s="26" t="s">
        <v>126</v>
      </c>
      <c r="E15" s="27">
        <v>850</v>
      </c>
    </row>
    <row r="16" spans="2:5" x14ac:dyDescent="0.25">
      <c r="B16" s="40" t="s">
        <v>41</v>
      </c>
      <c r="C16" s="25" t="s">
        <v>91</v>
      </c>
      <c r="D16" s="26" t="s">
        <v>92</v>
      </c>
      <c r="E16" s="27">
        <v>9995.2000000000007</v>
      </c>
    </row>
    <row r="17" spans="2:9" x14ac:dyDescent="0.25">
      <c r="B17" s="66" t="s">
        <v>42</v>
      </c>
      <c r="C17" s="25" t="s">
        <v>127</v>
      </c>
      <c r="D17" s="26" t="s">
        <v>128</v>
      </c>
      <c r="E17" s="27">
        <v>3000</v>
      </c>
    </row>
    <row r="18" spans="2:9" x14ac:dyDescent="0.25">
      <c r="B18" s="66"/>
      <c r="C18" s="25" t="s">
        <v>45</v>
      </c>
      <c r="D18" s="26" t="s">
        <v>46</v>
      </c>
      <c r="E18" s="27">
        <v>6398</v>
      </c>
    </row>
    <row r="19" spans="2:9" x14ac:dyDescent="0.25">
      <c r="B19" s="40" t="s">
        <v>181</v>
      </c>
      <c r="C19" s="25" t="s">
        <v>182</v>
      </c>
      <c r="D19" s="26" t="s">
        <v>183</v>
      </c>
      <c r="E19" s="27">
        <v>672.6</v>
      </c>
    </row>
    <row r="20" spans="2:9" x14ac:dyDescent="0.25">
      <c r="B20" s="40" t="s">
        <v>85</v>
      </c>
      <c r="C20" s="25" t="s">
        <v>129</v>
      </c>
      <c r="D20" s="26" t="s">
        <v>130</v>
      </c>
      <c r="E20" s="27">
        <v>8602</v>
      </c>
    </row>
    <row r="21" spans="2:9" x14ac:dyDescent="0.25">
      <c r="B21" s="40" t="s">
        <v>50</v>
      </c>
      <c r="C21" s="22" t="s">
        <v>51</v>
      </c>
      <c r="D21" s="23" t="s">
        <v>52</v>
      </c>
      <c r="E21" s="24">
        <v>35910.480000000003</v>
      </c>
    </row>
    <row r="22" spans="2:9" x14ac:dyDescent="0.25">
      <c r="B22" s="66" t="s">
        <v>55</v>
      </c>
      <c r="C22" s="25" t="s">
        <v>93</v>
      </c>
      <c r="D22" s="26" t="s">
        <v>94</v>
      </c>
      <c r="E22" s="27">
        <v>700</v>
      </c>
    </row>
    <row r="23" spans="2:9" x14ac:dyDescent="0.25">
      <c r="B23" s="66"/>
      <c r="C23" s="25" t="s">
        <v>131</v>
      </c>
      <c r="D23" s="26" t="s">
        <v>132</v>
      </c>
      <c r="E23" s="27">
        <v>780</v>
      </c>
    </row>
    <row r="24" spans="2:9" x14ac:dyDescent="0.25">
      <c r="B24" s="40" t="s">
        <v>184</v>
      </c>
      <c r="C24" s="22" t="s">
        <v>185</v>
      </c>
      <c r="D24" s="23" t="s">
        <v>186</v>
      </c>
      <c r="E24" s="24">
        <v>4686</v>
      </c>
    </row>
    <row r="25" spans="2:9" x14ac:dyDescent="0.25">
      <c r="B25" s="66" t="s">
        <v>58</v>
      </c>
      <c r="C25" s="25" t="s">
        <v>59</v>
      </c>
      <c r="D25" s="26" t="s">
        <v>60</v>
      </c>
      <c r="E25" s="27">
        <v>9987.5</v>
      </c>
    </row>
    <row r="26" spans="2:9" x14ac:dyDescent="0.25">
      <c r="B26" s="66"/>
      <c r="C26" s="25" t="s">
        <v>61</v>
      </c>
      <c r="D26" s="26" t="s">
        <v>62</v>
      </c>
      <c r="E26" s="27">
        <v>16371</v>
      </c>
    </row>
    <row r="27" spans="2:9" x14ac:dyDescent="0.25">
      <c r="B27" s="66"/>
      <c r="C27" s="22" t="s">
        <v>63</v>
      </c>
      <c r="D27" s="23" t="s">
        <v>64</v>
      </c>
      <c r="E27" s="24">
        <v>2002</v>
      </c>
    </row>
    <row r="28" spans="2:9" x14ac:dyDescent="0.25">
      <c r="B28" s="66"/>
      <c r="C28" s="25" t="s">
        <v>65</v>
      </c>
      <c r="D28" s="26" t="s">
        <v>66</v>
      </c>
      <c r="E28" s="27">
        <v>660</v>
      </c>
    </row>
    <row r="29" spans="2:9" x14ac:dyDescent="0.25">
      <c r="B29" s="35" t="s">
        <v>78</v>
      </c>
      <c r="C29" s="35"/>
      <c r="D29" s="35"/>
      <c r="E29" s="36">
        <f>SUM(E7:E28)</f>
        <v>246126.73000000004</v>
      </c>
      <c r="F29" s="29"/>
      <c r="I29" s="29"/>
    </row>
    <row r="31" spans="2:9" x14ac:dyDescent="0.25">
      <c r="B31" s="15" t="s">
        <v>17</v>
      </c>
    </row>
    <row r="32" spans="2:9" ht="34.5" customHeight="1" x14ac:dyDescent="0.25">
      <c r="B32" s="61" t="s">
        <v>18</v>
      </c>
      <c r="C32" s="61"/>
      <c r="D32" s="61"/>
      <c r="E32" s="61"/>
    </row>
  </sheetData>
  <mergeCells count="10">
    <mergeCell ref="B1:E1"/>
    <mergeCell ref="B2:E2"/>
    <mergeCell ref="B3:E3"/>
    <mergeCell ref="B5:E5"/>
    <mergeCell ref="B32:E32"/>
    <mergeCell ref="B8:B10"/>
    <mergeCell ref="B12:B13"/>
    <mergeCell ref="B17:B18"/>
    <mergeCell ref="B22:B23"/>
    <mergeCell ref="B25:B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CLASIFICACION UPME</vt:lpstr>
      <vt:lpstr>ARENAS</vt:lpstr>
      <vt:lpstr>ASFALTITA</vt:lpstr>
      <vt:lpstr>DIABASA</vt:lpstr>
      <vt:lpstr>GRAVAS</vt:lpstr>
      <vt:lpstr>RECEBO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Velasco Amaya</dc:creator>
  <cp:lastModifiedBy>Paola Velasco Amaya</cp:lastModifiedBy>
  <dcterms:created xsi:type="dcterms:W3CDTF">2017-05-10T19:24:50Z</dcterms:created>
  <dcterms:modified xsi:type="dcterms:W3CDTF">2018-05-10T16:19:03Z</dcterms:modified>
</cp:coreProperties>
</file>